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la\Documents\Master Electronics Calculator 2021\"/>
    </mc:Choice>
  </mc:AlternateContent>
  <xr:revisionPtr revIDLastSave="0" documentId="13_ncr:1_{02D1B8A0-8020-4D07-BD35-2B9CDFC7D041}" xr6:coauthVersionLast="46" xr6:coauthVersionMax="46" xr10:uidLastSave="{00000000-0000-0000-0000-000000000000}"/>
  <bookViews>
    <workbookView xWindow="-28920" yWindow="-9915" windowWidth="29040" windowHeight="15840" firstSheet="2" activeTab="4" xr2:uid="{00000000-000D-0000-FFFF-FFFF00000000}"/>
  </bookViews>
  <sheets>
    <sheet name="Cap Value Table" sheetId="1" r:id="rId1"/>
    <sheet name="Ohms Law" sheetId="6" r:id="rId2"/>
    <sheet name="RF Calculations" sheetId="10" r:id="rId3"/>
    <sheet name="Voltage Divider" sheetId="8" r:id="rId4"/>
    <sheet name="LiPo Battery Management" sheetId="11" r:id="rId5"/>
    <sheet name="Voltage Regulators" sheetId="4" r:id="rId6"/>
    <sheet name="Zener Regulators" sheetId="5" r:id="rId7"/>
    <sheet name="Op Amp Gain Calc" sheetId="3" r:id="rId8"/>
    <sheet name="Charge Pumps" sheetId="7" r:id="rId9"/>
    <sheet name="Wein Bridge Calculator" sheetId="2" r:id="rId10"/>
    <sheet name="Triangle Calculator" sheetId="12" r:id="rId11"/>
    <sheet name="Sheet1" sheetId="9"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2" i="12" l="1"/>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G18" i="12" l="1"/>
  <c r="D18" i="12" s="1"/>
  <c r="D22" i="12" s="1"/>
  <c r="B22" i="12"/>
  <c r="B40" i="10"/>
  <c r="E42" i="10" s="1"/>
  <c r="B37" i="10"/>
  <c r="I37" i="10" s="1"/>
  <c r="B36" i="10"/>
  <c r="H9" i="11"/>
  <c r="I18" i="10"/>
  <c r="L18" i="10" s="1"/>
  <c r="H18" i="10"/>
  <c r="B19" i="10"/>
  <c r="M18" i="10"/>
  <c r="B20" i="10"/>
  <c r="B23" i="10"/>
  <c r="E23" i="10"/>
  <c r="E25" i="10" s="1"/>
  <c r="B42" i="10" l="1"/>
  <c r="M20" i="10"/>
  <c r="H20" i="10"/>
  <c r="I20" i="10"/>
  <c r="L20" i="10" s="1"/>
  <c r="H19" i="10"/>
  <c r="M19" i="10"/>
  <c r="I19" i="10"/>
  <c r="L19" i="10" s="1"/>
  <c r="B25" i="10"/>
  <c r="B24" i="10"/>
  <c r="C87" i="5" l="1"/>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<sst xmlns="http://schemas.openxmlformats.org/spreadsheetml/2006/main" count="328" uniqueCount="203">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</sst>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3">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s>
  <fills count="37">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s>
  <borders count="15">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14">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0" fillId="35" borderId="0" xfId="0" applyFill="1" applyAlignment="1">
      <alignment horizontal="center"/>
    </xf>
    <xf numFmtId="0" fontId="0" fillId="36" borderId="0" xfId="0" applyFill="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25"/>
  <cols>
    <col min="1" max="1024" width="16.25" style="1"/>
  </cols>
  <sheetData>
    <row r="2" spans="1:7">
      <c r="B2" s="1" t="s">
        <v>0</v>
      </c>
    </row>
    <row r="5" spans="1:7">
      <c r="C5"/>
      <c r="D5"/>
    </row>
    <row r="6" spans="1:7">
      <c r="A6"/>
      <c r="B6"/>
      <c r="C6"/>
      <c r="D6"/>
    </row>
    <row r="7" spans="1:7" ht="15">
      <c r="A7" s="15" t="s">
        <v>1</v>
      </c>
      <c r="B7" s="15" t="s">
        <v>1</v>
      </c>
      <c r="C7" s="15" t="s">
        <v>2</v>
      </c>
      <c r="D7" s="15" t="s">
        <v>3</v>
      </c>
      <c r="E7" s="15" t="s">
        <v>4</v>
      </c>
      <c r="F7" s="2"/>
      <c r="G7" s="2"/>
    </row>
    <row r="8" spans="1:7" ht="15">
      <c r="A8" s="16">
        <v>1</v>
      </c>
      <c r="B8" s="17">
        <v>1</v>
      </c>
      <c r="C8" s="17">
        <v>1000000</v>
      </c>
      <c r="D8" s="16">
        <v>1000000000</v>
      </c>
      <c r="E8" s="17">
        <v>1000000000000</v>
      </c>
      <c r="F8" s="2"/>
      <c r="G8" s="2"/>
    </row>
    <row r="9" spans="1:7" ht="15">
      <c r="A9" s="18">
        <v>0.1</v>
      </c>
      <c r="B9" s="16">
        <v>0.1</v>
      </c>
      <c r="C9" s="16">
        <v>100000</v>
      </c>
      <c r="D9" s="16">
        <v>100000000</v>
      </c>
      <c r="E9" s="17">
        <v>100000000000</v>
      </c>
      <c r="F9" s="2"/>
      <c r="G9" s="2"/>
    </row>
    <row r="10" spans="1:7" ht="15">
      <c r="A10" s="18">
        <v>0.01</v>
      </c>
      <c r="B10" s="16">
        <v>0.01</v>
      </c>
      <c r="C10" s="16">
        <v>10000</v>
      </c>
      <c r="D10" s="16">
        <v>10000000</v>
      </c>
      <c r="E10" s="17">
        <v>10000000000</v>
      </c>
      <c r="F10" s="2"/>
      <c r="G10" s="2"/>
    </row>
    <row r="11" spans="1:7" ht="15">
      <c r="A11" s="18">
        <v>1E-3</v>
      </c>
      <c r="B11" s="16">
        <v>1E-3</v>
      </c>
      <c r="C11" s="16">
        <v>1000</v>
      </c>
      <c r="D11" s="16">
        <v>1000000</v>
      </c>
      <c r="E11" s="17">
        <v>1000000000</v>
      </c>
      <c r="F11" s="2"/>
      <c r="G11" s="2"/>
    </row>
    <row r="12" spans="1:7" ht="15">
      <c r="A12" s="18">
        <v>1E-4</v>
      </c>
      <c r="B12" s="19">
        <v>1E-4</v>
      </c>
      <c r="C12" s="17">
        <v>100</v>
      </c>
      <c r="D12" s="16">
        <v>100000</v>
      </c>
      <c r="E12" s="17">
        <v>100000000</v>
      </c>
      <c r="F12" s="2"/>
      <c r="G12" s="2"/>
    </row>
    <row r="13" spans="1:7" ht="15">
      <c r="A13" s="18">
        <v>1.0000000000000001E-5</v>
      </c>
      <c r="B13" s="20">
        <v>1.0000000000000001E-5</v>
      </c>
      <c r="C13" s="17">
        <v>10</v>
      </c>
      <c r="D13" s="16">
        <v>10000</v>
      </c>
      <c r="E13" s="17">
        <v>10000000</v>
      </c>
      <c r="F13" s="2"/>
      <c r="G13" s="2"/>
    </row>
    <row r="14" spans="1:7" ht="15">
      <c r="A14" s="18">
        <v>9.9999999999999995E-7</v>
      </c>
      <c r="B14" s="21">
        <v>9.9999999999999995E-7</v>
      </c>
      <c r="C14" s="22">
        <v>1</v>
      </c>
      <c r="D14" s="17">
        <v>1000</v>
      </c>
      <c r="E14" s="17">
        <v>1000000</v>
      </c>
      <c r="F14" s="2"/>
      <c r="G14" s="2"/>
    </row>
    <row r="15" spans="1:7" ht="15">
      <c r="A15" s="18">
        <v>9.9999999999999995E-8</v>
      </c>
      <c r="B15" s="23">
        <v>9.9999999999999995E-8</v>
      </c>
      <c r="C15" s="22">
        <v>0.1</v>
      </c>
      <c r="D15" s="17">
        <v>100</v>
      </c>
      <c r="E15" s="17">
        <v>100000</v>
      </c>
      <c r="F15" s="2"/>
      <c r="G15" s="2"/>
    </row>
    <row r="16" spans="1:7" ht="15">
      <c r="A16" s="18">
        <v>1E-8</v>
      </c>
      <c r="B16" s="24">
        <v>1E-8</v>
      </c>
      <c r="C16" s="16">
        <v>0.01</v>
      </c>
      <c r="D16" s="17">
        <v>10</v>
      </c>
      <c r="E16" s="17">
        <v>10000</v>
      </c>
      <c r="F16" s="2"/>
      <c r="G16" s="2"/>
    </row>
    <row r="17" spans="1:7" ht="15">
      <c r="A17" s="18">
        <v>1.0000000000000001E-9</v>
      </c>
      <c r="B17" s="25">
        <v>1.0000000000000001E-9</v>
      </c>
      <c r="C17" s="16">
        <v>1E-3</v>
      </c>
      <c r="D17" s="17">
        <v>1</v>
      </c>
      <c r="E17" s="17">
        <v>1000</v>
      </c>
      <c r="F17" s="2"/>
      <c r="G17" s="2"/>
    </row>
    <row r="18" spans="1:7" ht="15">
      <c r="A18" s="18">
        <v>1E-10</v>
      </c>
      <c r="B18" s="26">
        <v>1E-10</v>
      </c>
      <c r="C18" s="16">
        <v>1E-4</v>
      </c>
      <c r="D18" s="27">
        <v>0.1</v>
      </c>
      <c r="E18" s="17">
        <v>100</v>
      </c>
      <c r="F18" s="2"/>
      <c r="G18" s="2"/>
    </row>
    <row r="19" spans="1:7" ht="15">
      <c r="A19" s="18">
        <v>9.9999999999999994E-12</v>
      </c>
      <c r="B19" s="28">
        <v>9.9999999999999994E-12</v>
      </c>
      <c r="C19" s="20">
        <v>1.0000000000000001E-5</v>
      </c>
      <c r="D19" s="27">
        <v>0.01</v>
      </c>
      <c r="E19" s="17">
        <v>10</v>
      </c>
      <c r="F19" s="2"/>
      <c r="G19" s="2"/>
    </row>
    <row r="20" spans="1:7" ht="1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25"/>
  <cols>
    <col min="1" max="1" width="11.625" customWidth="1"/>
    <col min="2" max="2" width="12.875" customWidth="1"/>
    <col min="3" max="6" width="10.625" customWidth="1"/>
    <col min="7" max="7" width="11" customWidth="1"/>
    <col min="8" max="8" width="12.125" customWidth="1"/>
    <col min="9" max="9" width="18.37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ht="15">
      <c r="A7" s="6"/>
      <c r="B7" s="111" t="s">
        <v>8</v>
      </c>
      <c r="C7" s="111"/>
      <c r="D7" s="111" t="s">
        <v>9</v>
      </c>
      <c r="E7" s="111"/>
      <c r="F7" s="1"/>
      <c r="G7" s="1"/>
    </row>
    <row r="8" spans="1:9" ht="15">
      <c r="A8" s="6" t="s">
        <v>10</v>
      </c>
      <c r="B8" s="6" t="s">
        <v>11</v>
      </c>
      <c r="C8" s="6" t="s">
        <v>12</v>
      </c>
      <c r="D8" s="6" t="s">
        <v>3</v>
      </c>
      <c r="E8" s="6" t="s">
        <v>13</v>
      </c>
      <c r="F8" s="1"/>
      <c r="G8" s="6" t="s">
        <v>14</v>
      </c>
      <c r="H8" s="6" t="s">
        <v>15</v>
      </c>
    </row>
    <row r="9" spans="1:9">
      <c r="F9" s="1"/>
      <c r="G9" s="1"/>
      <c r="H9" s="1"/>
    </row>
    <row r="10" spans="1:9" ht="15">
      <c r="A10" s="7">
        <v>500</v>
      </c>
      <c r="B10" s="8">
        <v>0.1</v>
      </c>
      <c r="C10" s="1">
        <f>B10*1000</f>
        <v>100</v>
      </c>
      <c r="D10" s="9">
        <v>47</v>
      </c>
      <c r="E10" s="1">
        <f>D10*10^-8</f>
        <v>4.7E-7</v>
      </c>
      <c r="F10" s="1"/>
      <c r="G10" s="10">
        <f>1/(2*H3*C10*E10)</f>
        <v>3386.2753844917879</v>
      </c>
      <c r="H10" s="6" t="s">
        <v>10</v>
      </c>
      <c r="I10" t="s">
        <v>16</v>
      </c>
    </row>
    <row r="11" spans="1:9" ht="15">
      <c r="A11" s="1"/>
      <c r="B11" s="1"/>
      <c r="C11" s="1"/>
      <c r="D11" s="1"/>
      <c r="E11" s="1"/>
      <c r="F11" s="1"/>
      <c r="G11" s="1"/>
      <c r="H11" s="6"/>
    </row>
    <row r="12" spans="1:9" ht="15">
      <c r="A12" s="6" t="s">
        <v>17</v>
      </c>
      <c r="B12" s="6" t="s">
        <v>17</v>
      </c>
      <c r="C12" s="6"/>
      <c r="D12" s="6" t="s">
        <v>17</v>
      </c>
      <c r="F12" s="6" t="s">
        <v>18</v>
      </c>
      <c r="G12" s="6" t="s">
        <v>11</v>
      </c>
    </row>
    <row r="13" spans="1:9" ht="15">
      <c r="A13" s="1"/>
      <c r="B13" s="1"/>
      <c r="C13" s="1"/>
      <c r="D13" s="1"/>
      <c r="E13" s="1"/>
      <c r="F13" s="11">
        <f>1/(2*H3*A10*E10)</f>
        <v>677.25507689835752</v>
      </c>
      <c r="G13" s="12">
        <f>F13*10^-3</f>
        <v>0.67725507689835751</v>
      </c>
      <c r="H13" s="6" t="s">
        <v>19</v>
      </c>
      <c r="I13" t="s">
        <v>20</v>
      </c>
    </row>
    <row r="14" spans="1:9" ht="15">
      <c r="A14" s="1"/>
      <c r="B14" s="1"/>
      <c r="C14" s="1"/>
      <c r="D14" s="1"/>
      <c r="E14" s="1"/>
      <c r="F14" s="1"/>
      <c r="G14" s="1"/>
      <c r="H14" s="13"/>
    </row>
    <row r="15" spans="1:9" ht="15">
      <c r="A15" s="1"/>
      <c r="B15" s="1"/>
      <c r="C15" s="1"/>
      <c r="D15" s="1"/>
      <c r="E15" s="1"/>
      <c r="F15" s="1"/>
      <c r="G15" s="1"/>
      <c r="H15" s="13"/>
    </row>
    <row r="16" spans="1:9" ht="15">
      <c r="F16" s="6" t="s">
        <v>1</v>
      </c>
      <c r="G16" s="6" t="s">
        <v>3</v>
      </c>
      <c r="H16" s="6"/>
    </row>
    <row r="17" spans="6:9" ht="15">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RowHeight="14.25"/>
  <cols>
    <col min="1" max="16384" width="9" style="100"/>
  </cols>
  <sheetData>
    <row r="3" spans="2:7">
      <c r="B3" s="108" t="s">
        <v>198</v>
      </c>
      <c r="C3" s="108"/>
      <c r="D3" s="108"/>
      <c r="E3" s="108"/>
      <c r="F3" s="108"/>
      <c r="G3" s="108"/>
    </row>
    <row r="5" spans="2:7">
      <c r="B5" s="108" t="s">
        <v>194</v>
      </c>
      <c r="C5" s="108"/>
      <c r="D5" s="108"/>
      <c r="E5" s="108" t="s">
        <v>195</v>
      </c>
      <c r="F5" s="108"/>
      <c r="G5" s="108"/>
    </row>
    <row r="6" spans="2:7">
      <c r="B6" s="100" t="s">
        <v>196</v>
      </c>
      <c r="C6" s="100" t="s">
        <v>197</v>
      </c>
      <c r="D6" s="100" t="s">
        <v>143</v>
      </c>
      <c r="E6" s="100" t="s">
        <v>41</v>
      </c>
      <c r="F6" s="100" t="s">
        <v>97</v>
      </c>
      <c r="G6" s="100" t="s">
        <v>45</v>
      </c>
    </row>
    <row r="8" spans="2:7">
      <c r="F8" s="100">
        <v>105</v>
      </c>
    </row>
    <row r="13" spans="2:7">
      <c r="B13" s="108" t="s">
        <v>199</v>
      </c>
      <c r="C13" s="108"/>
      <c r="D13" s="108"/>
      <c r="E13" s="108"/>
      <c r="F13" s="108"/>
      <c r="G13" s="108"/>
    </row>
    <row r="15" spans="2:7">
      <c r="B15" s="108" t="s">
        <v>194</v>
      </c>
      <c r="C15" s="108"/>
      <c r="D15" s="108"/>
      <c r="E15" s="108" t="s">
        <v>195</v>
      </c>
      <c r="F15" s="108"/>
      <c r="G15" s="108"/>
    </row>
    <row r="16" spans="2:7">
      <c r="B16" s="100" t="s">
        <v>196</v>
      </c>
      <c r="C16" s="100" t="s">
        <v>197</v>
      </c>
      <c r="D16" s="100" t="s">
        <v>143</v>
      </c>
      <c r="E16" s="100" t="s">
        <v>41</v>
      </c>
      <c r="F16" s="100" t="s">
        <v>97</v>
      </c>
      <c r="G16" s="100" t="s">
        <v>45</v>
      </c>
    </row>
    <row r="18" spans="1:7">
      <c r="B18" s="113">
        <f>SIN(E18)*(C18/SIN(F18))</f>
        <v>10.190191072472366</v>
      </c>
      <c r="C18" s="112">
        <v>50</v>
      </c>
      <c r="D18" s="113">
        <f>SIN(G18)*(C18/SIN(F18))</f>
        <v>10.190191072472366</v>
      </c>
      <c r="E18" s="113">
        <f>(180-F18)/2</f>
        <v>37.5</v>
      </c>
      <c r="F18" s="112">
        <v>105</v>
      </c>
      <c r="G18" s="113">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1"/>
  <sheetViews>
    <sheetView workbookViewId="0"/>
  </sheetViews>
  <sheetFormatPr defaultRowHeight="14.2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625" defaultRowHeight="15"/>
  <cols>
    <col min="1" max="1" width="8.625" style="44"/>
    <col min="2" max="2" width="12.25" style="46" bestFit="1" customWidth="1"/>
    <col min="3" max="3" width="8.625" style="44"/>
    <col min="4" max="4" width="10.625" style="46" bestFit="1" customWidth="1"/>
    <col min="5" max="5" width="8.625" style="44"/>
    <col min="6" max="6" width="10.25" style="46" bestFit="1" customWidth="1"/>
    <col min="7" max="7" width="8.625" style="44"/>
    <col min="8" max="10" width="10.25" style="46" bestFit="1" customWidth="1"/>
    <col min="11" max="16384" width="8.6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RowHeight="14.25"/>
  <cols>
    <col min="1" max="1" width="9" style="1"/>
    <col min="2" max="2" width="10.25" style="1" bestFit="1" customWidth="1"/>
    <col min="3" max="3" width="9" style="1"/>
    <col min="4" max="4" width="9.5" style="1" bestFit="1" customWidth="1"/>
    <col min="5" max="5" width="12.125" style="1" customWidth="1"/>
    <col min="6" max="7" width="9" style="1"/>
    <col min="8" max="8" width="8.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05" t="s">
        <v>135</v>
      </c>
      <c r="C2" s="105"/>
      <c r="D2" s="105"/>
      <c r="E2" s="105"/>
      <c r="F2" s="105"/>
      <c r="G2" s="105"/>
      <c r="H2" s="105"/>
    </row>
    <row r="3" spans="2:18">
      <c r="B3" s="105"/>
      <c r="C3" s="105"/>
      <c r="D3" s="105"/>
      <c r="E3" s="105"/>
      <c r="F3" s="105"/>
      <c r="G3" s="105"/>
      <c r="H3" s="105"/>
    </row>
    <row r="4" spans="2:18">
      <c r="B4" s="105"/>
      <c r="C4" s="105"/>
      <c r="D4" s="105"/>
      <c r="E4" s="105"/>
      <c r="F4" s="105"/>
      <c r="G4" s="105"/>
      <c r="H4" s="105"/>
    </row>
    <row r="7" spans="2:18">
      <c r="B7" s="106" t="s">
        <v>136</v>
      </c>
      <c r="C7" s="106"/>
      <c r="D7" s="106"/>
      <c r="E7" s="106"/>
      <c r="G7" s="107" t="s">
        <v>137</v>
      </c>
      <c r="H7" s="107"/>
      <c r="I7" s="107"/>
      <c r="J7" s="62"/>
    </row>
    <row r="8" spans="2:18" ht="18.75">
      <c r="B8" s="106"/>
      <c r="C8" s="106"/>
      <c r="D8" s="106"/>
      <c r="E8" s="106"/>
      <c r="F8" s="63" t="s">
        <v>138</v>
      </c>
      <c r="G8" s="107"/>
      <c r="H8" s="107"/>
      <c r="I8" s="107"/>
      <c r="J8" s="64" t="s">
        <v>139</v>
      </c>
    </row>
    <row r="9" spans="2:18">
      <c r="B9" s="106"/>
      <c r="C9" s="106"/>
      <c r="D9" s="106"/>
      <c r="E9" s="106"/>
      <c r="G9" s="107"/>
      <c r="H9" s="107"/>
      <c r="I9" s="107"/>
      <c r="J9" s="62"/>
    </row>
    <row r="10" spans="2:18">
      <c r="M10" s="108" t="s">
        <v>140</v>
      </c>
      <c r="N10" s="108"/>
      <c r="O10" s="108"/>
      <c r="P10" s="108"/>
    </row>
    <row r="11" spans="2:18">
      <c r="B11" s="104" t="s">
        <v>179</v>
      </c>
      <c r="C11" s="104"/>
      <c r="D11" s="104"/>
      <c r="E11" s="104"/>
      <c r="F11" s="104"/>
      <c r="G11" s="104"/>
      <c r="H11" s="104"/>
      <c r="I11" s="104"/>
      <c r="J11" s="104"/>
      <c r="M11" s="108"/>
      <c r="N11" s="108"/>
      <c r="O11" s="108"/>
      <c r="P11" s="108"/>
    </row>
    <row r="12" spans="2:18">
      <c r="B12" s="104"/>
      <c r="C12" s="104"/>
      <c r="D12" s="104"/>
      <c r="E12" s="104"/>
      <c r="F12" s="104"/>
      <c r="G12" s="104"/>
      <c r="H12" s="104"/>
      <c r="I12" s="104"/>
      <c r="J12" s="104"/>
    </row>
    <row r="13" spans="2:18">
      <c r="O13" s="1" t="s">
        <v>141</v>
      </c>
    </row>
    <row r="15" spans="2:18" ht="42.75">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04" t="s">
        <v>180</v>
      </c>
      <c r="C28" s="104"/>
      <c r="D28" s="104"/>
      <c r="E28" s="104"/>
      <c r="F28" s="104"/>
      <c r="G28" s="104"/>
      <c r="H28" s="104"/>
      <c r="I28" s="104"/>
      <c r="J28" s="104"/>
      <c r="R28" s="4" t="s">
        <v>193</v>
      </c>
      <c r="S28" s="1">
        <v>0.8</v>
      </c>
      <c r="T28" s="1" t="s">
        <v>156</v>
      </c>
    </row>
    <row r="29" spans="2:20">
      <c r="B29" s="104"/>
      <c r="C29" s="104"/>
      <c r="D29" s="104"/>
      <c r="E29" s="104"/>
      <c r="F29" s="104"/>
      <c r="G29" s="104"/>
      <c r="H29" s="104"/>
      <c r="I29" s="104"/>
      <c r="J29" s="104"/>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RowHeight="15"/>
  <cols>
    <col min="1" max="1" width="9" style="91"/>
    <col min="2" max="2" width="13" style="91" bestFit="1" customWidth="1"/>
    <col min="3" max="4" width="9" style="91"/>
    <col min="5" max="5" width="14.375" style="91" bestFit="1" customWidth="1"/>
    <col min="6" max="6" width="11.5" style="91" bestFit="1" customWidth="1"/>
    <col min="7" max="12" width="9" style="91"/>
    <col min="13" max="13" width="10.875" style="91" bestFit="1" customWidth="1"/>
    <col min="14" max="14" width="9.87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abSelected="1" topLeftCell="B1" workbookViewId="0">
      <selection activeCell="J9" sqref="J9"/>
    </sheetView>
  </sheetViews>
  <sheetFormatPr defaultRowHeight="15"/>
  <cols>
    <col min="1" max="3" width="19.375" style="75" bestFit="1" customWidth="1"/>
    <col min="4" max="4" width="11.25" style="75" bestFit="1" customWidth="1"/>
    <col min="5" max="5" width="19.375" style="75" bestFit="1" customWidth="1"/>
    <col min="6" max="6" width="26.375" style="75" bestFit="1" customWidth="1"/>
    <col min="7" max="7" width="17" style="75" bestFit="1" customWidth="1"/>
    <col min="8" max="8" width="22.875" style="75" bestFit="1" customWidth="1"/>
    <col min="9" max="9" width="14" style="75" bestFit="1" customWidth="1"/>
    <col min="10" max="11" width="24" style="75" bestFit="1" customWidth="1"/>
    <col min="12" max="12" width="22.875" style="75" bestFit="1" customWidth="1"/>
    <col min="13" max="16384" width="9" style="75"/>
  </cols>
  <sheetData>
    <row r="1" spans="1:12" ht="15" customHeight="1">
      <c r="A1" s="109" t="s">
        <v>163</v>
      </c>
      <c r="B1" s="109"/>
      <c r="C1" s="109"/>
      <c r="D1" s="109"/>
      <c r="E1" s="109"/>
      <c r="F1" s="86"/>
      <c r="G1" s="86"/>
      <c r="H1" s="86"/>
      <c r="I1" s="86"/>
    </row>
    <row r="2" spans="1:12" ht="15" customHeight="1">
      <c r="A2" s="109"/>
      <c r="B2" s="109"/>
      <c r="C2" s="109"/>
      <c r="D2" s="109"/>
      <c r="E2" s="109"/>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75">
      <c r="A7" s="80" t="s">
        <v>158</v>
      </c>
      <c r="B7" s="80" t="s">
        <v>158</v>
      </c>
      <c r="C7" s="80" t="s">
        <v>158</v>
      </c>
      <c r="D7" s="81" t="s">
        <v>159</v>
      </c>
      <c r="E7" s="83" t="s">
        <v>160</v>
      </c>
      <c r="F7" s="83" t="s">
        <v>160</v>
      </c>
      <c r="G7" s="84" t="s">
        <v>161</v>
      </c>
      <c r="H7" s="83" t="s">
        <v>162</v>
      </c>
      <c r="I7" s="76" t="s">
        <v>167</v>
      </c>
      <c r="J7" s="87" t="s">
        <v>169</v>
      </c>
      <c r="K7" s="78" t="s">
        <v>168</v>
      </c>
      <c r="L7" s="77" t="s">
        <v>170</v>
      </c>
    </row>
    <row r="8" spans="1:12" ht="15.75">
      <c r="B8" s="79"/>
      <c r="D8" s="82"/>
      <c r="E8" s="85"/>
      <c r="F8" s="79"/>
      <c r="G8" s="82"/>
      <c r="H8" s="79"/>
      <c r="I8" s="88"/>
      <c r="J8" s="79"/>
      <c r="K8" s="79"/>
      <c r="L8" s="79"/>
    </row>
    <row r="9" spans="1:12" ht="15.7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75">
      <c r="C10" s="79"/>
      <c r="D10" s="79"/>
      <c r="E10" s="79"/>
      <c r="F10" s="79"/>
      <c r="G10" s="79"/>
      <c r="H10" s="79"/>
      <c r="I10" s="79"/>
      <c r="J10" s="79"/>
      <c r="K10" s="79"/>
      <c r="L10" s="79"/>
    </row>
    <row r="13" spans="1:12">
      <c r="A13" s="109" t="s">
        <v>171</v>
      </c>
      <c r="B13" s="109"/>
      <c r="C13" s="109"/>
      <c r="D13" s="109"/>
      <c r="E13" s="109"/>
    </row>
    <row r="14" spans="1:12">
      <c r="A14" s="109"/>
      <c r="B14" s="109"/>
      <c r="C14" s="109"/>
      <c r="D14" s="109"/>
      <c r="E14" s="109"/>
    </row>
    <row r="19" spans="1:7">
      <c r="A19" s="75" t="s">
        <v>166</v>
      </c>
      <c r="B19" s="75" t="s">
        <v>165</v>
      </c>
      <c r="C19" s="75" t="s">
        <v>64</v>
      </c>
      <c r="E19" s="75" t="s">
        <v>165</v>
      </c>
      <c r="F19" s="75" t="s">
        <v>165</v>
      </c>
      <c r="G19" s="75" t="s">
        <v>166</v>
      </c>
    </row>
    <row r="20" spans="1:7" ht="15.75">
      <c r="A20" s="101" t="s">
        <v>160</v>
      </c>
      <c r="B20" s="83" t="s">
        <v>160</v>
      </c>
      <c r="C20" s="102" t="s">
        <v>160</v>
      </c>
      <c r="E20" s="77" t="s">
        <v>172</v>
      </c>
      <c r="F20" s="77" t="s">
        <v>190</v>
      </c>
      <c r="G20" s="76" t="s">
        <v>191</v>
      </c>
    </row>
    <row r="21" spans="1:7" ht="15.75">
      <c r="A21" s="85"/>
      <c r="F21" s="79"/>
    </row>
    <row r="22" spans="1:7" ht="15.7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625" defaultRowHeight="14.25"/>
  <cols>
    <col min="1" max="2" width="8.625" style="1"/>
    <col min="3" max="3" width="10.5" style="1" bestFit="1" customWidth="1"/>
    <col min="4" max="4" width="10.375" style="1" bestFit="1" customWidth="1"/>
    <col min="5" max="6" width="8.625" style="1"/>
    <col min="7" max="7" width="8.5" style="1" bestFit="1" customWidth="1"/>
    <col min="8" max="8" width="13.75" style="1" bestFit="1" customWidth="1"/>
    <col min="9" max="9" width="9.125" style="36" bestFit="1" customWidth="1"/>
    <col min="10" max="10" width="4.125" customWidth="1"/>
    <col min="11" max="11" width="13.125" style="32" bestFit="1" customWidth="1"/>
    <col min="12" max="12" width="9.625" style="33" bestFit="1" customWidth="1"/>
    <col min="13" max="13" width="2.75" style="1" customWidth="1"/>
    <col min="14" max="14" width="12.5" style="1" bestFit="1" customWidth="1"/>
    <col min="15" max="15" width="9.375" style="34" bestFit="1" customWidth="1"/>
    <col min="16" max="16" width="3.625" style="1" customWidth="1"/>
    <col min="17" max="17" width="8.625" style="1"/>
    <col min="18" max="18" width="9.625" style="1" bestFit="1" customWidth="1"/>
    <col min="19" max="16384" width="8.6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c r="B16" s="43" t="s">
        <v>100</v>
      </c>
    </row>
    <row r="19" spans="3:5">
      <c r="C19" s="1">
        <f>(D8-B8)*H8</f>
        <v>1.3</v>
      </c>
      <c r="D19" s="1" t="s">
        <v>47</v>
      </c>
      <c r="E19" s="1" t="s">
        <v>101</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625" defaultRowHeight="14.25"/>
  <cols>
    <col min="1" max="2" width="8.625" style="1"/>
    <col min="3" max="3" width="19.875" style="1" bestFit="1" customWidth="1"/>
    <col min="4" max="4" width="8.875" style="1" bestFit="1" customWidth="1"/>
    <col min="5" max="5" width="12.125" style="1" bestFit="1" customWidth="1"/>
    <col min="6" max="6" width="11.875" style="1" customWidth="1"/>
    <col min="7" max="7" width="8.625" style="1"/>
    <col min="8" max="8" width="13.375" style="1" bestFit="1" customWidth="1"/>
    <col min="9" max="9" width="13.125" style="1" bestFit="1" customWidth="1"/>
    <col min="10" max="10" width="13.375" style="1" bestFit="1" customWidth="1"/>
    <col min="11" max="11" width="16.25" style="1" bestFit="1" customWidth="1"/>
    <col min="12" max="16384" width="8.6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
      <c r="C9" s="39" t="s">
        <v>95</v>
      </c>
      <c r="D9" s="39" t="s">
        <v>82</v>
      </c>
      <c r="J9" s="39" t="s">
        <v>96</v>
      </c>
      <c r="K9" s="39" t="s">
        <v>98</v>
      </c>
    </row>
    <row r="11" spans="1:12">
      <c r="C11" s="36">
        <f>B7-(A7*H7)+(K7*G7)+1</f>
        <v>130.14469200000002</v>
      </c>
    </row>
    <row r="13" spans="1:12" ht="15">
      <c r="C13" s="39" t="s">
        <v>99</v>
      </c>
    </row>
    <row r="16" spans="1:12" ht="14.1" customHeight="1">
      <c r="A16" s="110" t="s">
        <v>79</v>
      </c>
      <c r="B16" s="110"/>
      <c r="C16" s="110"/>
      <c r="D16" s="110"/>
    </row>
    <row r="17" spans="1:9" ht="14.1" customHeight="1">
      <c r="A17" s="110"/>
      <c r="B17" s="110"/>
      <c r="C17" s="110"/>
      <c r="D17" s="110"/>
    </row>
    <row r="18" spans="1:9" ht="14.1" customHeight="1">
      <c r="A18" s="110"/>
      <c r="B18" s="110"/>
      <c r="C18" s="110"/>
      <c r="D18" s="110"/>
    </row>
    <row r="19" spans="1:9" ht="14.1" customHeight="1">
      <c r="A19" s="110"/>
      <c r="B19" s="110"/>
      <c r="C19" s="110"/>
      <c r="D19" s="110"/>
    </row>
    <row r="20" spans="1:9" ht="14.1" customHeight="1">
      <c r="A20" s="110"/>
      <c r="B20" s="110"/>
      <c r="C20" s="110"/>
      <c r="D20" s="110"/>
    </row>
    <row r="21" spans="1:9" ht="14.1" customHeight="1">
      <c r="A21" s="110"/>
      <c r="B21" s="110"/>
      <c r="C21" s="110"/>
      <c r="D21" s="110"/>
    </row>
    <row r="22" spans="1:9" ht="14.1" customHeight="1">
      <c r="A22" s="110"/>
      <c r="B22" s="110"/>
      <c r="C22" s="110"/>
      <c r="D22" s="110"/>
    </row>
    <row r="23" spans="1:9" ht="14.1" customHeight="1">
      <c r="A23" s="110"/>
      <c r="B23" s="110"/>
      <c r="C23" s="110"/>
      <c r="D23" s="110"/>
    </row>
    <row r="24" spans="1:9" ht="14.1" customHeight="1">
      <c r="A24" s="110"/>
      <c r="B24" s="110"/>
      <c r="C24" s="110"/>
      <c r="D24" s="110"/>
    </row>
    <row r="25" spans="1:9" ht="14.1" customHeight="1">
      <c r="A25" s="110"/>
      <c r="B25" s="110"/>
      <c r="C25" s="110"/>
      <c r="D25" s="110"/>
    </row>
    <row r="26" spans="1:9" ht="14.1" customHeight="1">
      <c r="A26" s="110"/>
      <c r="B26" s="110"/>
      <c r="C26" s="110"/>
      <c r="D26" s="110"/>
    </row>
    <row r="27" spans="1:9" ht="14.1" customHeight="1">
      <c r="A27" s="110"/>
      <c r="B27" s="110"/>
      <c r="C27" s="110"/>
      <c r="D27" s="110"/>
    </row>
    <row r="28" spans="1:9" ht="15">
      <c r="A28" s="110"/>
      <c r="B28" s="110"/>
      <c r="C28" s="110"/>
      <c r="D28" s="110"/>
      <c r="F28" s="39" t="s">
        <v>80</v>
      </c>
      <c r="G28" s="40"/>
      <c r="H28" s="40"/>
      <c r="I28" s="40"/>
    </row>
    <row r="29" spans="1:9" ht="15">
      <c r="A29" s="110"/>
      <c r="B29" s="110"/>
      <c r="C29" s="110"/>
      <c r="D29" s="110"/>
      <c r="F29" s="41"/>
      <c r="G29" s="40"/>
      <c r="H29" s="40"/>
      <c r="I29" s="40"/>
    </row>
    <row r="30" spans="1:9" ht="15">
      <c r="A30" s="110"/>
      <c r="B30" s="110"/>
      <c r="C30" s="110"/>
      <c r="D30" s="110"/>
      <c r="F30" s="41" t="s">
        <v>81</v>
      </c>
      <c r="G30" s="40"/>
      <c r="H30" s="40"/>
      <c r="I30" s="40"/>
    </row>
    <row r="31" spans="1:9" ht="15">
      <c r="A31" s="110"/>
      <c r="B31" s="110"/>
      <c r="C31" s="110"/>
      <c r="D31" s="110"/>
      <c r="F31" s="41"/>
      <c r="G31" s="40"/>
      <c r="H31" s="40"/>
      <c r="I31" s="40"/>
    </row>
    <row r="32" spans="1:9" ht="15">
      <c r="A32" s="110"/>
      <c r="B32" s="110"/>
      <c r="C32" s="110"/>
      <c r="D32" s="110"/>
      <c r="F32" s="39" t="s">
        <v>82</v>
      </c>
      <c r="G32" s="40"/>
      <c r="H32" s="40"/>
      <c r="I32" s="40"/>
    </row>
    <row r="33" spans="1:9" ht="15">
      <c r="A33" s="110"/>
      <c r="B33" s="110"/>
      <c r="C33" s="110"/>
      <c r="D33" s="110"/>
      <c r="F33" s="41"/>
      <c r="G33" s="40"/>
      <c r="H33" s="40"/>
      <c r="I33" s="40"/>
    </row>
    <row r="34" spans="1:9" ht="15">
      <c r="A34" s="110"/>
      <c r="B34" s="110"/>
      <c r="C34" s="110"/>
      <c r="D34" s="110"/>
      <c r="F34" s="39" t="s">
        <v>83</v>
      </c>
      <c r="G34" s="40"/>
      <c r="H34" s="40"/>
      <c r="I34" s="40"/>
    </row>
    <row r="35" spans="1:9" ht="15">
      <c r="A35" s="42"/>
      <c r="B35" s="42"/>
      <c r="C35" s="42"/>
      <c r="D35" s="42"/>
      <c r="F35" s="41"/>
      <c r="G35" s="40"/>
      <c r="H35" s="40"/>
      <c r="I35" s="40"/>
    </row>
    <row r="36" spans="1:9" ht="15">
      <c r="A36" s="42"/>
      <c r="B36" s="42"/>
      <c r="C36" s="42"/>
      <c r="D36" s="42"/>
      <c r="F36" s="39" t="s">
        <v>84</v>
      </c>
      <c r="G36" s="40"/>
      <c r="H36" s="40"/>
      <c r="I36" s="40"/>
    </row>
    <row r="37" spans="1:9" ht="15">
      <c r="A37" s="42"/>
      <c r="B37" s="42"/>
      <c r="C37" s="42"/>
      <c r="D37" s="42"/>
      <c r="F37" s="41"/>
      <c r="G37" s="40"/>
      <c r="H37" s="40"/>
      <c r="I37" s="40"/>
    </row>
    <row r="38" spans="1:9" ht="15">
      <c r="A38" s="42"/>
      <c r="B38" s="42"/>
      <c r="C38" s="42"/>
      <c r="D38" s="42"/>
      <c r="F38" s="41" t="s">
        <v>85</v>
      </c>
      <c r="G38" s="40"/>
      <c r="H38" s="40"/>
      <c r="I38" s="40"/>
    </row>
    <row r="39" spans="1:9" ht="15">
      <c r="A39" s="42"/>
      <c r="B39" s="42"/>
      <c r="C39" s="42"/>
      <c r="D39" s="42"/>
      <c r="F39" s="41"/>
      <c r="G39" s="40"/>
      <c r="H39" s="40"/>
      <c r="I39" s="40"/>
    </row>
    <row r="40" spans="1:9" ht="15">
      <c r="A40" s="42"/>
      <c r="B40" s="42"/>
      <c r="C40" s="42"/>
      <c r="D40" s="42"/>
      <c r="E40" s="37"/>
      <c r="F40" s="39" t="s">
        <v>86</v>
      </c>
      <c r="G40" s="40"/>
      <c r="H40" s="40"/>
      <c r="I40" s="40"/>
    </row>
    <row r="41" spans="1:9" ht="15">
      <c r="A41" s="42"/>
      <c r="B41" s="42"/>
      <c r="C41" s="42"/>
      <c r="D41" s="42"/>
      <c r="E41"/>
      <c r="F41" s="41"/>
      <c r="G41" s="40"/>
      <c r="H41" s="40"/>
      <c r="I41" s="40"/>
    </row>
    <row r="42" spans="1:9" ht="15">
      <c r="A42" s="42"/>
      <c r="B42" s="42"/>
      <c r="C42" s="42"/>
      <c r="D42" s="42"/>
      <c r="F42" s="41" t="s">
        <v>87</v>
      </c>
      <c r="G42" s="40"/>
      <c r="H42" s="40"/>
      <c r="I42" s="40"/>
    </row>
    <row r="43" spans="1:9" ht="14.1" customHeight="1">
      <c r="A43" s="42"/>
      <c r="B43" s="42"/>
      <c r="C43" s="42"/>
      <c r="D43" s="42"/>
    </row>
    <row r="57" spans="5:5">
      <c r="E57"/>
    </row>
    <row r="58" spans="5:5" ht="14.1"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625" defaultRowHeight="15"/>
  <cols>
    <col min="1" max="6" width="8.625" style="6"/>
    <col min="7" max="7" width="10" style="6" customWidth="1"/>
    <col min="8" max="9" width="14.375" style="6" bestFit="1" customWidth="1"/>
    <col min="10" max="16384" width="8.6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25"/>
  <cols>
    <col min="9" max="9" width="19.25" bestFit="1" customWidth="1"/>
    <col min="11" max="11" width="8" customWidth="1"/>
  </cols>
  <sheetData>
    <row r="22" spans="9:14" ht="15">
      <c r="L22" s="6" t="s">
        <v>103</v>
      </c>
      <c r="M22" s="6" t="s">
        <v>105</v>
      </c>
    </row>
    <row r="23" spans="9:14" ht="15">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ht="15">
      <c r="I31" s="6" t="s">
        <v>108</v>
      </c>
      <c r="J31" s="1"/>
      <c r="K31" s="1"/>
      <c r="L31" s="1"/>
      <c r="M31" s="1"/>
      <c r="N31" s="1"/>
    </row>
    <row r="32" spans="9:14" ht="15">
      <c r="I32" s="6" t="s">
        <v>112</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Cap Value Table</vt:lpstr>
      <vt:lpstr>Ohms Law</vt:lpstr>
      <vt:lpstr>RF Calculations</vt:lpstr>
      <vt:lpstr>Voltage Divider</vt:lpstr>
      <vt:lpstr>LiPo Battery Management</vt:lpstr>
      <vt:lpstr>Voltage Regulators</vt:lpstr>
      <vt:lpstr>Zener Regulators</vt:lpstr>
      <vt:lpstr>Op Amp Gain Calc</vt:lpstr>
      <vt:lpstr>Charge Pumps</vt:lpstr>
      <vt:lpstr>Wein Bridge Calculator</vt:lpstr>
      <vt:lpstr>Triangle Calculator</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declan</cp:lastModifiedBy>
  <cp:revision>9</cp:revision>
  <dcterms:created xsi:type="dcterms:W3CDTF">2018-02-27T16:25:03Z</dcterms:created>
  <dcterms:modified xsi:type="dcterms:W3CDTF">2021-03-08T17:27:07Z</dcterms:modified>
</cp:coreProperties>
</file>